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DIVERSES\"/>
    </mc:Choice>
  </mc:AlternateContent>
  <xr:revisionPtr revIDLastSave="0" documentId="13_ncr:1_{C0B4CDCF-884A-43EA-928A-4AEF9D9622F5}" xr6:coauthVersionLast="47" xr6:coauthVersionMax="47" xr10:uidLastSave="{00000000-0000-0000-0000-000000000000}"/>
  <bookViews>
    <workbookView xWindow="-120" yWindow="-120" windowWidth="29040" windowHeight="15720" xr2:uid="{0B4DD17A-1236-4A03-8733-F094FA2428A7}"/>
  </bookViews>
  <sheets>
    <sheet name="Eingabe" sheetId="1" r:id="rId1"/>
    <sheet name="Auswertung" sheetId="2" r:id="rId2"/>
    <sheet name="Maßnahmenplan" sheetId="4" r:id="rId3"/>
    <sheet name="Tabelle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4" l="1"/>
  <c r="B25" i="4"/>
  <c r="B26" i="4"/>
  <c r="B28" i="4"/>
  <c r="B15" i="4"/>
  <c r="B17" i="4"/>
  <c r="B18" i="4"/>
  <c r="B19" i="4"/>
  <c r="B20" i="4"/>
  <c r="B21" i="4"/>
  <c r="B22" i="4"/>
  <c r="B8" i="4"/>
  <c r="B9" i="4"/>
  <c r="B10" i="4"/>
  <c r="B11" i="4"/>
  <c r="B12" i="4"/>
  <c r="B13" i="4"/>
  <c r="B14" i="4"/>
  <c r="B23" i="4"/>
  <c r="B7" i="4"/>
  <c r="G10" i="1"/>
  <c r="H27" i="1"/>
  <c r="J27" i="1" s="1"/>
  <c r="H16" i="1"/>
  <c r="J16" i="1"/>
  <c r="G17" i="1"/>
  <c r="I17" i="1"/>
  <c r="G18" i="1"/>
  <c r="I18" i="1"/>
  <c r="G19" i="1"/>
  <c r="I19" i="1"/>
  <c r="G20" i="1"/>
  <c r="I20" i="1"/>
  <c r="G21" i="1"/>
  <c r="I21" i="1"/>
  <c r="G22" i="1"/>
  <c r="I22" i="1" s="1"/>
  <c r="G23" i="1"/>
  <c r="I23" i="1"/>
  <c r="G24" i="1"/>
  <c r="I24" i="1" s="1"/>
  <c r="G25" i="1"/>
  <c r="I25" i="1" s="1"/>
  <c r="G26" i="1"/>
  <c r="I26" i="1"/>
  <c r="G28" i="1"/>
  <c r="I28" i="1" s="1"/>
  <c r="G8" i="1"/>
  <c r="I8" i="1"/>
  <c r="G9" i="1"/>
  <c r="I9" i="1"/>
  <c r="I10" i="1"/>
  <c r="G11" i="1"/>
  <c r="I11" i="1" s="1"/>
  <c r="G12" i="1"/>
  <c r="I12" i="1"/>
  <c r="G13" i="1"/>
  <c r="I13" i="1" s="1"/>
  <c r="G14" i="1"/>
  <c r="I14" i="1" s="1"/>
  <c r="G15" i="1"/>
  <c r="I15" i="1" s="1"/>
  <c r="G7" i="1"/>
  <c r="I7" i="1" s="1"/>
  <c r="E8" i="1"/>
  <c r="H8" i="1" s="1"/>
  <c r="J8" i="1" s="1"/>
  <c r="E9" i="1"/>
  <c r="H9" i="1" s="1"/>
  <c r="J9" i="1" s="1"/>
  <c r="E10" i="1"/>
  <c r="H10" i="1" s="1"/>
  <c r="J10" i="1" s="1"/>
  <c r="E11" i="1"/>
  <c r="H11" i="1" s="1"/>
  <c r="J11" i="1" s="1"/>
  <c r="E12" i="1"/>
  <c r="H12" i="1" s="1"/>
  <c r="J12" i="1" s="1"/>
  <c r="E13" i="1"/>
  <c r="H13" i="1" s="1"/>
  <c r="J13" i="1" s="1"/>
  <c r="E14" i="1"/>
  <c r="H14" i="1" s="1"/>
  <c r="J14" i="1" s="1"/>
  <c r="E15" i="1"/>
  <c r="H15" i="1" s="1"/>
  <c r="J15" i="1" s="1"/>
  <c r="E16" i="1"/>
  <c r="G16" i="1" s="1"/>
  <c r="I16" i="1" s="1"/>
  <c r="E17" i="1"/>
  <c r="H17" i="1" s="1"/>
  <c r="J17" i="1" s="1"/>
  <c r="E18" i="1"/>
  <c r="H18" i="1" s="1"/>
  <c r="J18" i="1" s="1"/>
  <c r="E19" i="1"/>
  <c r="H19" i="1"/>
  <c r="J19" i="1" s="1"/>
  <c r="E20" i="1"/>
  <c r="H20" i="1" s="1"/>
  <c r="J20" i="1" s="1"/>
  <c r="E21" i="1"/>
  <c r="H21" i="1" s="1"/>
  <c r="J21" i="1" s="1"/>
  <c r="E22" i="1"/>
  <c r="H22" i="1" s="1"/>
  <c r="J22" i="1" s="1"/>
  <c r="E23" i="1"/>
  <c r="H23" i="1" s="1"/>
  <c r="J23" i="1" s="1"/>
  <c r="E24" i="1"/>
  <c r="H24" i="1" s="1"/>
  <c r="J24" i="1" s="1"/>
  <c r="E25" i="1"/>
  <c r="H25" i="1" s="1"/>
  <c r="J25" i="1" s="1"/>
  <c r="E26" i="1"/>
  <c r="H26" i="1" s="1"/>
  <c r="J26" i="1" s="1"/>
  <c r="E27" i="1"/>
  <c r="B27" i="4" s="1"/>
  <c r="E28" i="1"/>
  <c r="H28" i="1" s="1"/>
  <c r="J28" i="1" s="1"/>
  <c r="E7" i="1"/>
  <c r="H7" i="1" s="1"/>
  <c r="J7" i="1" s="1"/>
  <c r="B16" i="4" l="1"/>
  <c r="G27" i="1"/>
  <c r="I27" i="1" s="1"/>
</calcChain>
</file>

<file path=xl/sharedStrings.xml><?xml version="1.0" encoding="utf-8"?>
<sst xmlns="http://schemas.openxmlformats.org/spreadsheetml/2006/main" count="86" uniqueCount="68">
  <si>
    <t>Frage</t>
  </si>
  <si>
    <t>Das Miteinander mit meinen Kolleginnen und Kollegen ist von gegenseitiger Wertschätzung und Respekt geprägt.</t>
  </si>
  <si>
    <t>Bei Bedarf werde ich von meiner Führungskraft unterstützt.</t>
  </si>
  <si>
    <t>Ich habe ausreichend Möglichkeiten zum fachlichen Austausch mit Kolleginnen und Kollegen.</t>
  </si>
  <si>
    <t>Mit meiner Führungskraft besteht ein wertschätzendes und respektvolles Miteinander.</t>
  </si>
  <si>
    <t>Ich erhalte von meinen Kolleginnen und Kollegen soziale Unterstützung, wenn ich sie brauche.</t>
  </si>
  <si>
    <t>Ich bin angemessen informiert, um meine Arbeitsaufgaben zu erledigen.</t>
  </si>
  <si>
    <t>Ich erhalte von meiner Führungskraft Anerkennung für meine Arbeit.</t>
  </si>
  <si>
    <t>Ich kann ohne häufige Störungen/Unterbrechungen arbeiten.</t>
  </si>
  <si>
    <t>Ich kann meine Pausen so gestalten, dass ich von der Arbeit abschalten kann.</t>
  </si>
  <si>
    <t>Meine Arbeitsmenge und die dafür zur Verfügung stehende Zeit stehen in einem ausgewogenen Verhältnis zueinander.</t>
  </si>
  <si>
    <t>Die Aufgaben und Zuständigkeiten in meinem Arbeitsbereich sind klar geregelt.</t>
  </si>
  <si>
    <t>Ich verfüge über die notwendigen Qualifikationen, die ich für meine Arbeit brauche.</t>
  </si>
  <si>
    <t>Die Umgebungsbedingungen bei meiner Arbeit (z. B. Lautstärke, Temperatur, Beleuchtung) sind für mich passend.</t>
  </si>
  <si>
    <t>Meine Arbeitsaufgaben sind abwechslungsreich.</t>
  </si>
  <si>
    <t>Mein Arbeitsplatz ist so eingerichtet, dass ich gut ergonomisch arbeiten kann.</t>
  </si>
  <si>
    <t>Die mir zur Verfügung gestellten Arbeitsmittel (z.B. Software, Hardware, Werkzeuge) sind für die Erfüllung meiner Arbeitsaufgaben geeignet.</t>
  </si>
  <si>
    <t>Ich kann selbst entscheiden, auf welche Art und Weise ich meine Arbeitsaufgaben erledige.</t>
  </si>
  <si>
    <t>Wenn ich Mehrarbeit leiste, kann ich diese zeitnah abbauen.</t>
  </si>
  <si>
    <t>Ich habe Einfluss auf die Planung meiner Arbeitszeiten.</t>
  </si>
  <si>
    <t>Die von mir zu erledigenden Aufgaben werden überwiegend von mir selbst vorbereitet, organisiert und geprüft.</t>
  </si>
  <si>
    <t>Nr.</t>
  </si>
  <si>
    <t>Anzahl "Trifft eher zu"</t>
  </si>
  <si>
    <t>Anzahl "Trifft eher nicht zu"</t>
  </si>
  <si>
    <t>Wertschätzung und Respekt durch Kollegium</t>
  </si>
  <si>
    <t>Unterstützung durch Führungskraft</t>
  </si>
  <si>
    <t>Ausreichende Möglichkeit zum fachlichen Austausch</t>
  </si>
  <si>
    <t>Wertschätzung und Respekt durch Führungskraft</t>
  </si>
  <si>
    <t>Soziale Unterstützung durch Kollegium</t>
  </si>
  <si>
    <t>Angemessene Information zu Arbeitsaufgabne</t>
  </si>
  <si>
    <t>Annerkennung durch Führungskraft</t>
  </si>
  <si>
    <t>keine häufigen Störungen/Unterbrechungen</t>
  </si>
  <si>
    <t>Möglichkeit zum Abschalten in Pausen</t>
  </si>
  <si>
    <t>Ausgewogenes Verhältnis Arbeitsmenge - Arbeitszeit</t>
  </si>
  <si>
    <t>Klar geregelte Aufgaben und Zuständigkeiten</t>
  </si>
  <si>
    <t>Passende Qualifikation</t>
  </si>
  <si>
    <t>Passende Umgebungsbedingungen</t>
  </si>
  <si>
    <t>Abwechslungsreiche Arbeitsaufgaben</t>
  </si>
  <si>
    <t>Ergnomisch eingerichteter Arbeitsplatz</t>
  </si>
  <si>
    <t>Zur Verfügung gestellte Arbeitsmittel geeignet</t>
  </si>
  <si>
    <t>Eigene Entscheidungsmöglichkeiten wie Aufgaben erledigt werden</t>
  </si>
  <si>
    <t>Möglichkeit Mehrarbeit zeitnah abzubauen</t>
  </si>
  <si>
    <t>Einfluss auf Planung eigener Arbeitszeiten</t>
  </si>
  <si>
    <t>Vollständige Erledigung von Aufgaben</t>
  </si>
  <si>
    <t>Anzahl Fragebögen:</t>
  </si>
  <si>
    <t>Meine Tätigkeit ist mit einem erhöhten Risiko für traumatische Ereignisse (z. B. verbale oder tätliche Übergriffe, schwere Unfälle, Todesfälle) verbunden.*</t>
  </si>
  <si>
    <t>Ich werde bei meiner Arbeit häufig mit negativen Emotionen anderer Personen konfrontiert.*</t>
  </si>
  <si>
    <t>Anteil "Trifft eher zu"</t>
  </si>
  <si>
    <t>Anteil "Trifft eher nicht zu"</t>
  </si>
  <si>
    <t>Erhöhtes Risiko für traumatische Ereignisse*</t>
  </si>
  <si>
    <t>Häufige Konfrontation mit negativen Emotionen anderer*</t>
  </si>
  <si>
    <t>*</t>
  </si>
  <si>
    <t xml:space="preserve">Belastung </t>
  </si>
  <si>
    <t>Risiko</t>
  </si>
  <si>
    <t>Ideen aus Lösungsworkshop</t>
  </si>
  <si>
    <t>Maßnahmen</t>
  </si>
  <si>
    <t>Wer?</t>
  </si>
  <si>
    <t>bis wann?</t>
  </si>
  <si>
    <t>erledigt?</t>
  </si>
  <si>
    <t>Wirksamkeit ja/nein</t>
  </si>
  <si>
    <t>Angemessene Information zu Arbeitsaufgaben</t>
  </si>
  <si>
    <t>Anerkennung durch Führungskraft</t>
  </si>
  <si>
    <t>Keine häufigen Störungen/Unterbrechungen</t>
  </si>
  <si>
    <t>Häufige Konfrontation mit negativen Emotionen anderer</t>
  </si>
  <si>
    <t>Ergonomisch eingerichteter Arbeitsplatz</t>
  </si>
  <si>
    <t>Erhöhtes Risiko für traumatische Ereignisse</t>
  </si>
  <si>
    <t>konkrete Problembeschreibung</t>
  </si>
  <si>
    <t xml:space="preserve">           Auswertungshilfe SUGA - 22 Fragen für Sicheres und Gesundes Arbeiten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</si>
</sst>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1"/>
      <name val="Source Sans 3"/>
      <family val="2"/>
    </font>
    <font>
      <sz val="11"/>
      <color theme="1"/>
      <name val="Source Sans 3"/>
      <family val="2"/>
    </font>
    <font>
      <b/>
      <sz val="11"/>
      <color theme="1"/>
      <name val="Source Sans 3"/>
      <family val="2"/>
    </font>
    <font>
      <b/>
      <sz val="11"/>
      <color rgb="FF000000"/>
      <name val="Source Sans 3"/>
      <family val="2"/>
    </font>
    <font>
      <sz val="11"/>
      <color theme="0"/>
      <name val="Source Sans 3"/>
      <family val="2"/>
    </font>
    <font>
      <b/>
      <sz val="11"/>
      <color theme="0"/>
      <name val="Source Sans 3"/>
      <family val="2"/>
    </font>
    <font>
      <sz val="11"/>
      <color rgb="FF000000"/>
      <name val="Source Sans 3"/>
      <family val="2"/>
    </font>
    <font>
      <b/>
      <sz val="20"/>
      <color theme="1"/>
      <name val="Source Sans 3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0" xfId="0" applyFont="1" applyFill="1"/>
    <xf numFmtId="0" fontId="8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7" fillId="3" borderId="0" xfId="0" applyFont="1" applyFill="1" applyAlignment="1">
      <alignment horizontal="left" vertical="center" wrapText="1"/>
    </xf>
    <xf numFmtId="9" fontId="7" fillId="3" borderId="0" xfId="1" applyFont="1" applyFill="1" applyBorder="1"/>
    <xf numFmtId="0" fontId="4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3" borderId="2" xfId="0" applyFont="1" applyFill="1" applyBorder="1"/>
    <xf numFmtId="0" fontId="4" fillId="3" borderId="0" xfId="0" applyFont="1" applyFill="1"/>
    <xf numFmtId="0" fontId="4" fillId="0" borderId="0" xfId="0" applyFont="1"/>
    <xf numFmtId="0" fontId="10" fillId="3" borderId="0" xfId="0" applyFont="1" applyFill="1"/>
    <xf numFmtId="0" fontId="4" fillId="3" borderId="3" xfId="0" applyFont="1" applyFill="1" applyBorder="1" applyProtection="1">
      <protection locked="0"/>
    </xf>
  </cellXfs>
  <cellStyles count="2">
    <cellStyle name="Prozent" xfId="1" builtinId="5"/>
    <cellStyle name="Standard" xfId="0" builtinId="0"/>
  </cellStyles>
  <dxfs count="7"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800" b="1">
                <a:latin typeface="Source Sans 3" panose="020B0303030403020204" pitchFamily="34" charset="0"/>
              </a:rPr>
              <a:t>Auswertung SUGA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Eingabe!$I$6</c:f>
              <c:strCache>
                <c:ptCount val="1"/>
                <c:pt idx="0">
                  <c:v>Anteil "Trifft eher nicht zu"</c:v>
                </c:pt>
              </c:strCache>
            </c:strRef>
          </c:tx>
          <c:spPr>
            <a:solidFill>
              <a:srgbClr val="CC3300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Eingabe!$F$7:$F$28</c:f>
              <c:strCache>
                <c:ptCount val="22"/>
                <c:pt idx="0">
                  <c:v>Wertschätzung und Respekt durch Kollegium</c:v>
                </c:pt>
                <c:pt idx="1">
                  <c:v>Unterstützung durch Führungskraft</c:v>
                </c:pt>
                <c:pt idx="2">
                  <c:v>Ausreichende Möglichkeit zum fachlichen Austausch</c:v>
                </c:pt>
                <c:pt idx="3">
                  <c:v>Wertschätzung und Respekt durch Führungskraft</c:v>
                </c:pt>
                <c:pt idx="4">
                  <c:v>Soziale Unterstützung durch Kollegium</c:v>
                </c:pt>
                <c:pt idx="5">
                  <c:v>Angemessene Information zu Arbeitsaufgabne</c:v>
                </c:pt>
                <c:pt idx="6">
                  <c:v>Annerkennung durch Führungskraft</c:v>
                </c:pt>
                <c:pt idx="7">
                  <c:v>keine häufigen Störungen/Unterbrechungen</c:v>
                </c:pt>
                <c:pt idx="8">
                  <c:v>Möglichkeit zum Abschalten in Pausen</c:v>
                </c:pt>
                <c:pt idx="9">
                  <c:v>Häufige Konfrontation mit negativen Emotionen anderer*</c:v>
                </c:pt>
                <c:pt idx="10">
                  <c:v>Ausgewogenes Verhältnis Arbeitsmenge - Arbeitszeit</c:v>
                </c:pt>
                <c:pt idx="11">
                  <c:v>Klar geregelte Aufgaben und Zuständigkeiten</c:v>
                </c:pt>
                <c:pt idx="12">
                  <c:v>Passende Qualifikation</c:v>
                </c:pt>
                <c:pt idx="13">
                  <c:v>Passende Umgebungsbedingungen</c:v>
                </c:pt>
                <c:pt idx="14">
                  <c:v>Abwechslungsreiche Arbeitsaufgaben</c:v>
                </c:pt>
                <c:pt idx="15">
                  <c:v>Ergnomisch eingerichteter Arbeitsplatz</c:v>
                </c:pt>
                <c:pt idx="16">
                  <c:v>Zur Verfügung gestellte Arbeitsmittel geeignet</c:v>
                </c:pt>
                <c:pt idx="17">
                  <c:v>Eigene Entscheidungsmöglichkeiten wie Aufgaben erledigt werden</c:v>
                </c:pt>
                <c:pt idx="18">
                  <c:v>Möglichkeit Mehrarbeit zeitnah abzubauen</c:v>
                </c:pt>
                <c:pt idx="19">
                  <c:v>Einfluss auf Planung eigener Arbeitszeiten</c:v>
                </c:pt>
                <c:pt idx="20">
                  <c:v>Erhöhtes Risiko für traumatische Ereignisse*</c:v>
                </c:pt>
                <c:pt idx="21">
                  <c:v>Vollständige Erledigung von Aufgaben</c:v>
                </c:pt>
              </c:strCache>
            </c:strRef>
          </c:cat>
          <c:val>
            <c:numRef>
              <c:f>Eingabe!$I$7:$I$28</c:f>
              <c:numCache>
                <c:formatCode>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FD-4BB3-B256-DBC408C0B980}"/>
            </c:ext>
          </c:extLst>
        </c:ser>
        <c:ser>
          <c:idx val="1"/>
          <c:order val="1"/>
          <c:tx>
            <c:strRef>
              <c:f>Eingabe!$J$6</c:f>
              <c:strCache>
                <c:ptCount val="1"/>
                <c:pt idx="0">
                  <c:v>Anteil "Trifft eher zu"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Eingabe!$F$7:$F$28</c:f>
              <c:strCache>
                <c:ptCount val="22"/>
                <c:pt idx="0">
                  <c:v>Wertschätzung und Respekt durch Kollegium</c:v>
                </c:pt>
                <c:pt idx="1">
                  <c:v>Unterstützung durch Führungskraft</c:v>
                </c:pt>
                <c:pt idx="2">
                  <c:v>Ausreichende Möglichkeit zum fachlichen Austausch</c:v>
                </c:pt>
                <c:pt idx="3">
                  <c:v>Wertschätzung und Respekt durch Führungskraft</c:v>
                </c:pt>
                <c:pt idx="4">
                  <c:v>Soziale Unterstützung durch Kollegium</c:v>
                </c:pt>
                <c:pt idx="5">
                  <c:v>Angemessene Information zu Arbeitsaufgabne</c:v>
                </c:pt>
                <c:pt idx="6">
                  <c:v>Annerkennung durch Führungskraft</c:v>
                </c:pt>
                <c:pt idx="7">
                  <c:v>keine häufigen Störungen/Unterbrechungen</c:v>
                </c:pt>
                <c:pt idx="8">
                  <c:v>Möglichkeit zum Abschalten in Pausen</c:v>
                </c:pt>
                <c:pt idx="9">
                  <c:v>Häufige Konfrontation mit negativen Emotionen anderer*</c:v>
                </c:pt>
                <c:pt idx="10">
                  <c:v>Ausgewogenes Verhältnis Arbeitsmenge - Arbeitszeit</c:v>
                </c:pt>
                <c:pt idx="11">
                  <c:v>Klar geregelte Aufgaben und Zuständigkeiten</c:v>
                </c:pt>
                <c:pt idx="12">
                  <c:v>Passende Qualifikation</c:v>
                </c:pt>
                <c:pt idx="13">
                  <c:v>Passende Umgebungsbedingungen</c:v>
                </c:pt>
                <c:pt idx="14">
                  <c:v>Abwechslungsreiche Arbeitsaufgaben</c:v>
                </c:pt>
                <c:pt idx="15">
                  <c:v>Ergnomisch eingerichteter Arbeitsplatz</c:v>
                </c:pt>
                <c:pt idx="16">
                  <c:v>Zur Verfügung gestellte Arbeitsmittel geeignet</c:v>
                </c:pt>
                <c:pt idx="17">
                  <c:v>Eigene Entscheidungsmöglichkeiten wie Aufgaben erledigt werden</c:v>
                </c:pt>
                <c:pt idx="18">
                  <c:v>Möglichkeit Mehrarbeit zeitnah abzubauen</c:v>
                </c:pt>
                <c:pt idx="19">
                  <c:v>Einfluss auf Planung eigener Arbeitszeiten</c:v>
                </c:pt>
                <c:pt idx="20">
                  <c:v>Erhöhtes Risiko für traumatische Ereignisse*</c:v>
                </c:pt>
                <c:pt idx="21">
                  <c:v>Vollständige Erledigung von Aufgaben</c:v>
                </c:pt>
              </c:strCache>
            </c:strRef>
          </c:cat>
          <c:val>
            <c:numRef>
              <c:f>Eingabe!$J$7:$J$28</c:f>
              <c:numCache>
                <c:formatCode>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FD-4BB3-B256-DBC408C0B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195561903"/>
        <c:axId val="1198588751"/>
      </c:barChart>
      <c:catAx>
        <c:axId val="11955619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de-DE"/>
          </a:p>
        </c:txPr>
        <c:crossAx val="1198588751"/>
        <c:crosses val="autoZero"/>
        <c:auto val="1"/>
        <c:lblAlgn val="ctr"/>
        <c:lblOffset val="100"/>
        <c:noMultiLvlLbl val="0"/>
      </c:catAx>
      <c:valAx>
        <c:axId val="1198588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de-DE"/>
          </a:p>
        </c:txPr>
        <c:crossAx val="1195561903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de-DE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de-DE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95250</xdr:rowOff>
    </xdr:to>
    <xdr:sp macro="" textlink="">
      <xdr:nvSpPr>
        <xdr:cNvPr id="1025" name="AutoShape 1" descr="bgetem.de - BG ETEM">
          <a:extLst>
            <a:ext uri="{FF2B5EF4-FFF2-40B4-BE49-F238E27FC236}">
              <a16:creationId xmlns:a16="http://schemas.microsoft.com/office/drawing/2014/main" id="{D2103004-4483-C0D9-45A9-A9014176C2D8}"/>
            </a:ext>
          </a:extLst>
        </xdr:cNvPr>
        <xdr:cNvSpPr>
          <a:spLocks noChangeAspect="1" noChangeArrowheads="1"/>
        </xdr:cNvSpPr>
      </xdr:nvSpPr>
      <xdr:spPr bwMode="auto">
        <a:xfrm>
          <a:off x="9067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552449</xdr:colOff>
      <xdr:row>1</xdr:row>
      <xdr:rowOff>47625</xdr:rowOff>
    </xdr:from>
    <xdr:to>
      <xdr:col>2</xdr:col>
      <xdr:colOff>428624</xdr:colOff>
      <xdr:row>2</xdr:row>
      <xdr:rowOff>28575</xdr:rowOff>
    </xdr:to>
    <xdr:pic>
      <xdr:nvPicPr>
        <xdr:cNvPr id="4" name="Grafik 3" descr="Duales Studium bei BG Energie Textil Elektro Medienerzeugnisse |  Wegweiser-Duales-Studium.de">
          <a:extLst>
            <a:ext uri="{FF2B5EF4-FFF2-40B4-BE49-F238E27FC236}">
              <a16:creationId xmlns:a16="http://schemas.microsoft.com/office/drawing/2014/main" id="{A2B0D2B2-2441-3BBB-6A81-F413D0FBE2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05" b="31255"/>
        <a:stretch>
          <a:fillRect/>
        </a:stretch>
      </xdr:blipFill>
      <xdr:spPr bwMode="auto">
        <a:xfrm>
          <a:off x="552449" y="257175"/>
          <a:ext cx="12096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561975</xdr:colOff>
      <xdr:row>41</xdr:row>
      <xdr:rowOff>19050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A817880-6E97-4EFB-B0E0-2C835A50D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408261</xdr:colOff>
      <xdr:row>40</xdr:row>
      <xdr:rowOff>157655</xdr:rowOff>
    </xdr:from>
    <xdr:to>
      <xdr:col>4</xdr:col>
      <xdr:colOff>674961</xdr:colOff>
      <xdr:row>41</xdr:row>
      <xdr:rowOff>691055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3AF9E768-136D-2BF7-56A5-D4480753C556}"/>
            </a:ext>
          </a:extLst>
        </xdr:cNvPr>
        <xdr:cNvSpPr txBox="1"/>
      </xdr:nvSpPr>
      <xdr:spPr>
        <a:xfrm>
          <a:off x="408261" y="8158655"/>
          <a:ext cx="331470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Source Sans 3" panose="020B0303030403020204" pitchFamily="34" charset="0"/>
            </a:rPr>
            <a:t>*Bei diesen Aussagen ist - auf Grund des negativem Inhaltes - die farbliche Darstellung der Antworten getauscht - „Trifft eher zu“ in rot und „Trifft eher nicht zu“ in grün.</a:t>
          </a:r>
        </a:p>
      </xdr:txBody>
    </xdr:sp>
    <xdr:clientData/>
  </xdr:twoCellAnchor>
  <xdr:twoCellAnchor>
    <xdr:from>
      <xdr:col>7</xdr:col>
      <xdr:colOff>8481</xdr:colOff>
      <xdr:row>3</xdr:row>
      <xdr:rowOff>38603</xdr:rowOff>
    </xdr:from>
    <xdr:to>
      <xdr:col>7</xdr:col>
      <xdr:colOff>17070</xdr:colOff>
      <xdr:row>13</xdr:row>
      <xdr:rowOff>116816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8921A525-A8DB-72F2-1051-558961C57E00}"/>
            </a:ext>
          </a:extLst>
        </xdr:cNvPr>
        <xdr:cNvCxnSpPr/>
      </xdr:nvCxnSpPr>
      <xdr:spPr>
        <a:xfrm>
          <a:off x="5355061" y="604711"/>
          <a:ext cx="8589" cy="1965242"/>
        </a:xfrm>
        <a:prstGeom prst="line">
          <a:avLst/>
        </a:prstGeom>
        <a:ln w="381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485700</xdr:colOff>
      <xdr:row>14</xdr:row>
      <xdr:rowOff>57232</xdr:rowOff>
    </xdr:from>
    <xdr:to>
      <xdr:col>7</xdr:col>
      <xdr:colOff>490116</xdr:colOff>
      <xdr:row>28</xdr:row>
      <xdr:rowOff>17972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C24C684F-0554-46FC-92BD-BCB129BD1C7D}"/>
            </a:ext>
          </a:extLst>
        </xdr:cNvPr>
        <xdr:cNvCxnSpPr/>
      </xdr:nvCxnSpPr>
      <xdr:spPr>
        <a:xfrm flipH="1">
          <a:off x="5832280" y="2699072"/>
          <a:ext cx="4416" cy="2602579"/>
        </a:xfrm>
        <a:prstGeom prst="line">
          <a:avLst/>
        </a:prstGeom>
        <a:ln w="381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192269</xdr:colOff>
      <xdr:row>28</xdr:row>
      <xdr:rowOff>147132</xdr:rowOff>
    </xdr:from>
    <xdr:to>
      <xdr:col>8</xdr:col>
      <xdr:colOff>207204</xdr:colOff>
      <xdr:row>37</xdr:row>
      <xdr:rowOff>133879</xdr:rowOff>
    </xdr:to>
    <xdr:cxnSp macro="">
      <xdr:nvCxnSpPr>
        <xdr:cNvPr id="11" name="Gerader Verbinder 10">
          <a:extLst>
            <a:ext uri="{FF2B5EF4-FFF2-40B4-BE49-F238E27FC236}">
              <a16:creationId xmlns:a16="http://schemas.microsoft.com/office/drawing/2014/main" id="{96F8E808-5B99-4ACD-B5D0-2B35885CF370}"/>
            </a:ext>
          </a:extLst>
        </xdr:cNvPr>
        <xdr:cNvCxnSpPr/>
      </xdr:nvCxnSpPr>
      <xdr:spPr>
        <a:xfrm>
          <a:off x="6302646" y="5430811"/>
          <a:ext cx="14935" cy="1685073"/>
        </a:xfrm>
        <a:prstGeom prst="line">
          <a:avLst/>
        </a:prstGeom>
        <a:ln w="381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260590</xdr:colOff>
      <xdr:row>40</xdr:row>
      <xdr:rowOff>17972</xdr:rowOff>
    </xdr:from>
    <xdr:to>
      <xdr:col>8</xdr:col>
      <xdr:colOff>591207</xdr:colOff>
      <xdr:row>40</xdr:row>
      <xdr:rowOff>19707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8348D829-AF75-4E7C-8A12-EB3D00C9B670}"/>
            </a:ext>
          </a:extLst>
        </xdr:cNvPr>
        <xdr:cNvCxnSpPr/>
      </xdr:nvCxnSpPr>
      <xdr:spPr>
        <a:xfrm flipH="1" flipV="1">
          <a:off x="6370967" y="7566085"/>
          <a:ext cx="330617" cy="1735"/>
        </a:xfrm>
        <a:prstGeom prst="line">
          <a:avLst/>
        </a:prstGeom>
        <a:ln w="381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314053</xdr:colOff>
      <xdr:row>0</xdr:row>
      <xdr:rowOff>89858</xdr:rowOff>
    </xdr:from>
    <xdr:to>
      <xdr:col>2</xdr:col>
      <xdr:colOff>30999</xdr:colOff>
      <xdr:row>2</xdr:row>
      <xdr:rowOff>8626</xdr:rowOff>
    </xdr:to>
    <xdr:pic>
      <xdr:nvPicPr>
        <xdr:cNvPr id="23" name="Grafik 22" descr="Duales Studium bei BG Energie Textil Elektro Medienerzeugnisse |  Wegweiser-Duales-Studium.de">
          <a:extLst>
            <a:ext uri="{FF2B5EF4-FFF2-40B4-BE49-F238E27FC236}">
              <a16:creationId xmlns:a16="http://schemas.microsoft.com/office/drawing/2014/main" id="{F750F0FD-98C5-67E7-62F4-CD165D9631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532" b="35299"/>
        <a:stretch/>
      </xdr:blipFill>
      <xdr:spPr bwMode="auto">
        <a:xfrm>
          <a:off x="314053" y="89858"/>
          <a:ext cx="1244540" cy="296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0.729</cdr:x>
      <cdr:y>0.96065</cdr:y>
    </cdr:from>
    <cdr:to>
      <cdr:x>0.89421</cdr:x>
      <cdr:y>0.98596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D7EE813-DB0A-8C9B-AEEE-09409868C242}"/>
            </a:ext>
          </a:extLst>
        </cdr:cNvPr>
        <cdr:cNvSpPr txBox="1"/>
      </cdr:nvSpPr>
      <cdr:spPr>
        <a:xfrm xmlns:a="http://schemas.openxmlformats.org/drawingml/2006/main">
          <a:off x="5977761" y="7450672"/>
          <a:ext cx="1354692" cy="1962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900" kern="1200">
              <a:latin typeface="Source Sans 3" panose="020B0303030403020204" pitchFamily="34" charset="0"/>
            </a:rPr>
            <a:t>Kritischer</a:t>
          </a:r>
          <a:r>
            <a:rPr lang="de-DE" sz="900" kern="1200" baseline="0">
              <a:latin typeface="Source Sans 3" panose="020B0303030403020204" pitchFamily="34" charset="0"/>
            </a:rPr>
            <a:t> Wert</a:t>
          </a:r>
          <a:r>
            <a:rPr lang="de-DE" sz="900" kern="1200">
              <a:latin typeface="Source Sans 3" panose="020B0303030403020204" pitchFamily="34" charset="0"/>
            </a:rPr>
            <a:t> (%)</a:t>
          </a:r>
        </a:p>
      </cdr:txBody>
    </cdr:sp>
  </cdr:relSizeAnchor>
  <cdr:relSizeAnchor xmlns:cdr="http://schemas.openxmlformats.org/drawingml/2006/chartDrawing">
    <cdr:from>
      <cdr:x>0.44424</cdr:x>
      <cdr:y>0.44105</cdr:y>
    </cdr:from>
    <cdr:to>
      <cdr:x>0.55576</cdr:x>
      <cdr:y>0.55895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FF9039BD-C0CD-8982-8209-32A5C30D519F}"/>
            </a:ext>
          </a:extLst>
        </cdr:cNvPr>
        <cdr:cNvSpPr txBox="1"/>
      </cdr:nvSpPr>
      <cdr:spPr>
        <a:xfrm xmlns:a="http://schemas.openxmlformats.org/drawingml/2006/main">
          <a:off x="3642773" y="342073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 kern="1200"/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3C43-8348-42BA-9AFA-C34239CA01C4}">
  <dimension ref="A1:J30"/>
  <sheetViews>
    <sheetView tabSelected="1" workbookViewId="0">
      <selection activeCell="D10" sqref="D10"/>
    </sheetView>
  </sheetViews>
  <sheetFormatPr baseColWidth="10" defaultColWidth="11.42578125" defaultRowHeight="16.5" zeroHeight="1" x14ac:dyDescent="0.3"/>
  <cols>
    <col min="1" max="1" width="11.42578125" style="41" customWidth="1"/>
    <col min="2" max="2" width="8.5703125" style="41" bestFit="1" customWidth="1"/>
    <col min="3" max="3" width="104.140625" style="41" customWidth="1"/>
    <col min="4" max="4" width="16.5703125" style="41" customWidth="1"/>
    <col min="5" max="5" width="15.7109375" style="41" customWidth="1"/>
    <col min="6" max="16383" width="11.42578125" style="26" customWidth="1"/>
    <col min="16384" max="16384" width="11.42578125" style="26"/>
  </cols>
  <sheetData>
    <row r="1" spans="1:10" x14ac:dyDescent="0.3">
      <c r="E1" s="42"/>
    </row>
    <row r="2" spans="1:10" ht="30" x14ac:dyDescent="0.55000000000000004">
      <c r="A2" s="42"/>
      <c r="B2" s="26"/>
      <c r="C2" s="43" t="s">
        <v>67</v>
      </c>
    </row>
    <row r="3" spans="1:10" ht="17.25" thickBot="1" x14ac:dyDescent="0.35"/>
    <row r="4" spans="1:10" ht="17.25" thickBot="1" x14ac:dyDescent="0.35">
      <c r="C4" s="40" t="s">
        <v>44</v>
      </c>
      <c r="D4" s="44">
        <v>0</v>
      </c>
    </row>
    <row r="5" spans="1:10" x14ac:dyDescent="0.3"/>
    <row r="6" spans="1:10" ht="45.75" customHeight="1" thickBot="1" x14ac:dyDescent="0.35">
      <c r="B6" s="23" t="s">
        <v>21</v>
      </c>
      <c r="C6" s="24" t="s">
        <v>0</v>
      </c>
      <c r="D6" s="25" t="s">
        <v>23</v>
      </c>
      <c r="E6" s="25" t="s">
        <v>22</v>
      </c>
      <c r="G6" s="27" t="s">
        <v>23</v>
      </c>
      <c r="H6" s="27" t="s">
        <v>22</v>
      </c>
      <c r="I6" s="27" t="s">
        <v>48</v>
      </c>
      <c r="J6" s="27" t="s">
        <v>47</v>
      </c>
    </row>
    <row r="7" spans="1:10" ht="27.95" customHeight="1" x14ac:dyDescent="0.3">
      <c r="B7" s="28">
        <v>1</v>
      </c>
      <c r="C7" s="29" t="s">
        <v>1</v>
      </c>
      <c r="D7" s="30"/>
      <c r="E7" s="31" t="str">
        <f>IF(ISBLANK(D7),"automatisch berechnet",IF(($D$4-D7)&gt;=0,$D$4-D7,"Fehler"))</f>
        <v>automatisch berechnet</v>
      </c>
      <c r="F7" s="32" t="s">
        <v>24</v>
      </c>
      <c r="G7" s="26" t="str">
        <f>IF(ISNUMBER(D7),D7,"")</f>
        <v/>
      </c>
      <c r="H7" s="26" t="str">
        <f>IF(ISNUMBER(E7),E7,"")</f>
        <v/>
      </c>
      <c r="I7" s="33" t="e">
        <f>G7/$D$4</f>
        <v>#VALUE!</v>
      </c>
      <c r="J7" s="33" t="e">
        <f>H7/$D$4</f>
        <v>#VALUE!</v>
      </c>
    </row>
    <row r="8" spans="1:10" ht="27.95" customHeight="1" x14ac:dyDescent="0.3">
      <c r="B8" s="34">
        <v>2</v>
      </c>
      <c r="C8" s="35" t="s">
        <v>2</v>
      </c>
      <c r="D8" s="36"/>
      <c r="E8" s="37" t="str">
        <f t="shared" ref="E8:E28" si="0">IF(ISBLANK(D8),"automatisch berechnet",IF(($D$4-D8)&gt;=0,$D$4-D8,"Fehler"))</f>
        <v>automatisch berechnet</v>
      </c>
      <c r="F8" s="32" t="s">
        <v>25</v>
      </c>
      <c r="G8" s="26" t="str">
        <f t="shared" ref="G8:G28" si="1">IF(ISNUMBER(D8),D8,"")</f>
        <v/>
      </c>
      <c r="H8" s="26" t="str">
        <f t="shared" ref="H8:H28" si="2">IF(ISNUMBER(E8),E8,"")</f>
        <v/>
      </c>
      <c r="I8" s="33" t="e">
        <f t="shared" ref="I8:I28" si="3">G8/$D$4</f>
        <v>#VALUE!</v>
      </c>
      <c r="J8" s="33" t="e">
        <f t="shared" ref="J8:J28" si="4">H8/$D$4</f>
        <v>#VALUE!</v>
      </c>
    </row>
    <row r="9" spans="1:10" ht="27.95" customHeight="1" x14ac:dyDescent="0.3">
      <c r="B9" s="28">
        <v>3</v>
      </c>
      <c r="C9" s="29" t="s">
        <v>3</v>
      </c>
      <c r="D9" s="38"/>
      <c r="E9" s="31" t="str">
        <f t="shared" si="0"/>
        <v>automatisch berechnet</v>
      </c>
      <c r="F9" s="32" t="s">
        <v>26</v>
      </c>
      <c r="G9" s="26" t="str">
        <f t="shared" si="1"/>
        <v/>
      </c>
      <c r="H9" s="26" t="str">
        <f t="shared" si="2"/>
        <v/>
      </c>
      <c r="I9" s="33" t="e">
        <f t="shared" si="3"/>
        <v>#VALUE!</v>
      </c>
      <c r="J9" s="33" t="e">
        <f t="shared" si="4"/>
        <v>#VALUE!</v>
      </c>
    </row>
    <row r="10" spans="1:10" ht="27.95" customHeight="1" x14ac:dyDescent="0.3">
      <c r="B10" s="34">
        <v>4</v>
      </c>
      <c r="C10" s="35" t="s">
        <v>4</v>
      </c>
      <c r="D10" s="39"/>
      <c r="E10" s="37" t="str">
        <f t="shared" si="0"/>
        <v>automatisch berechnet</v>
      </c>
      <c r="F10" s="32" t="s">
        <v>27</v>
      </c>
      <c r="G10" s="26" t="str">
        <f>IF(ISNUMBER(D10),D10,"")</f>
        <v/>
      </c>
      <c r="H10" s="26" t="str">
        <f t="shared" si="2"/>
        <v/>
      </c>
      <c r="I10" s="33" t="e">
        <f t="shared" si="3"/>
        <v>#VALUE!</v>
      </c>
      <c r="J10" s="33" t="e">
        <f t="shared" si="4"/>
        <v>#VALUE!</v>
      </c>
    </row>
    <row r="11" spans="1:10" ht="27.95" customHeight="1" x14ac:dyDescent="0.3">
      <c r="B11" s="28">
        <v>5</v>
      </c>
      <c r="C11" s="29" t="s">
        <v>5</v>
      </c>
      <c r="D11" s="38"/>
      <c r="E11" s="31" t="str">
        <f t="shared" si="0"/>
        <v>automatisch berechnet</v>
      </c>
      <c r="F11" s="32" t="s">
        <v>28</v>
      </c>
      <c r="G11" s="26" t="str">
        <f t="shared" si="1"/>
        <v/>
      </c>
      <c r="H11" s="26" t="str">
        <f t="shared" si="2"/>
        <v/>
      </c>
      <c r="I11" s="33" t="e">
        <f t="shared" si="3"/>
        <v>#VALUE!</v>
      </c>
      <c r="J11" s="33" t="e">
        <f t="shared" si="4"/>
        <v>#VALUE!</v>
      </c>
    </row>
    <row r="12" spans="1:10" ht="27.95" customHeight="1" x14ac:dyDescent="0.3">
      <c r="B12" s="34">
        <v>6</v>
      </c>
      <c r="C12" s="35" t="s">
        <v>6</v>
      </c>
      <c r="D12" s="39"/>
      <c r="E12" s="37" t="str">
        <f t="shared" si="0"/>
        <v>automatisch berechnet</v>
      </c>
      <c r="F12" s="32" t="s">
        <v>29</v>
      </c>
      <c r="G12" s="26" t="str">
        <f t="shared" si="1"/>
        <v/>
      </c>
      <c r="H12" s="26" t="str">
        <f t="shared" si="2"/>
        <v/>
      </c>
      <c r="I12" s="33" t="e">
        <f t="shared" si="3"/>
        <v>#VALUE!</v>
      </c>
      <c r="J12" s="33" t="e">
        <f t="shared" si="4"/>
        <v>#VALUE!</v>
      </c>
    </row>
    <row r="13" spans="1:10" ht="27.95" customHeight="1" x14ac:dyDescent="0.3">
      <c r="B13" s="28">
        <v>7</v>
      </c>
      <c r="C13" s="29" t="s">
        <v>7</v>
      </c>
      <c r="D13" s="38"/>
      <c r="E13" s="31" t="str">
        <f t="shared" si="0"/>
        <v>automatisch berechnet</v>
      </c>
      <c r="F13" s="32" t="s">
        <v>30</v>
      </c>
      <c r="G13" s="26" t="str">
        <f t="shared" si="1"/>
        <v/>
      </c>
      <c r="H13" s="26" t="str">
        <f t="shared" si="2"/>
        <v/>
      </c>
      <c r="I13" s="33" t="e">
        <f t="shared" si="3"/>
        <v>#VALUE!</v>
      </c>
      <c r="J13" s="33" t="e">
        <f t="shared" si="4"/>
        <v>#VALUE!</v>
      </c>
    </row>
    <row r="14" spans="1:10" ht="27.95" customHeight="1" x14ac:dyDescent="0.3">
      <c r="B14" s="34">
        <v>8</v>
      </c>
      <c r="C14" s="35" t="s">
        <v>8</v>
      </c>
      <c r="D14" s="39"/>
      <c r="E14" s="37" t="str">
        <f t="shared" si="0"/>
        <v>automatisch berechnet</v>
      </c>
      <c r="F14" s="32" t="s">
        <v>31</v>
      </c>
      <c r="G14" s="26" t="str">
        <f t="shared" si="1"/>
        <v/>
      </c>
      <c r="H14" s="26" t="str">
        <f t="shared" si="2"/>
        <v/>
      </c>
      <c r="I14" s="33" t="e">
        <f t="shared" si="3"/>
        <v>#VALUE!</v>
      </c>
      <c r="J14" s="33" t="e">
        <f t="shared" si="4"/>
        <v>#VALUE!</v>
      </c>
    </row>
    <row r="15" spans="1:10" ht="27.95" customHeight="1" x14ac:dyDescent="0.3">
      <c r="B15" s="28">
        <v>9</v>
      </c>
      <c r="C15" s="29" t="s">
        <v>9</v>
      </c>
      <c r="D15" s="38"/>
      <c r="E15" s="31" t="str">
        <f t="shared" si="0"/>
        <v>automatisch berechnet</v>
      </c>
      <c r="F15" s="32" t="s">
        <v>32</v>
      </c>
      <c r="G15" s="26" t="str">
        <f t="shared" si="1"/>
        <v/>
      </c>
      <c r="H15" s="26" t="str">
        <f t="shared" si="2"/>
        <v/>
      </c>
      <c r="I15" s="33" t="e">
        <f t="shared" si="3"/>
        <v>#VALUE!</v>
      </c>
      <c r="J15" s="33" t="e">
        <f t="shared" si="4"/>
        <v>#VALUE!</v>
      </c>
    </row>
    <row r="16" spans="1:10" ht="27.95" customHeight="1" x14ac:dyDescent="0.3">
      <c r="B16" s="34">
        <v>10</v>
      </c>
      <c r="C16" s="35" t="s">
        <v>46</v>
      </c>
      <c r="D16" s="39"/>
      <c r="E16" s="37" t="str">
        <f t="shared" si="0"/>
        <v>automatisch berechnet</v>
      </c>
      <c r="F16" s="32" t="s">
        <v>50</v>
      </c>
      <c r="G16" s="26" t="str">
        <f>E16</f>
        <v>automatisch berechnet</v>
      </c>
      <c r="H16" s="26">
        <f>D16</f>
        <v>0</v>
      </c>
      <c r="I16" s="33" t="e">
        <f t="shared" si="3"/>
        <v>#VALUE!</v>
      </c>
      <c r="J16" s="33" t="e">
        <f t="shared" si="4"/>
        <v>#DIV/0!</v>
      </c>
    </row>
    <row r="17" spans="2:10" ht="27.95" customHeight="1" x14ac:dyDescent="0.3">
      <c r="B17" s="28">
        <v>11</v>
      </c>
      <c r="C17" s="29" t="s">
        <v>10</v>
      </c>
      <c r="D17" s="38"/>
      <c r="E17" s="31" t="str">
        <f t="shared" si="0"/>
        <v>automatisch berechnet</v>
      </c>
      <c r="F17" s="32" t="s">
        <v>33</v>
      </c>
      <c r="G17" s="26" t="str">
        <f t="shared" si="1"/>
        <v/>
      </c>
      <c r="H17" s="26" t="str">
        <f t="shared" si="2"/>
        <v/>
      </c>
      <c r="I17" s="33" t="e">
        <f t="shared" si="3"/>
        <v>#VALUE!</v>
      </c>
      <c r="J17" s="33" t="e">
        <f t="shared" si="4"/>
        <v>#VALUE!</v>
      </c>
    </row>
    <row r="18" spans="2:10" ht="27.95" customHeight="1" x14ac:dyDescent="0.3">
      <c r="B18" s="34">
        <v>12</v>
      </c>
      <c r="C18" s="35" t="s">
        <v>11</v>
      </c>
      <c r="D18" s="39"/>
      <c r="E18" s="37" t="str">
        <f t="shared" si="0"/>
        <v>automatisch berechnet</v>
      </c>
      <c r="F18" s="32" t="s">
        <v>34</v>
      </c>
      <c r="G18" s="26" t="str">
        <f t="shared" si="1"/>
        <v/>
      </c>
      <c r="H18" s="26" t="str">
        <f t="shared" si="2"/>
        <v/>
      </c>
      <c r="I18" s="33" t="e">
        <f t="shared" si="3"/>
        <v>#VALUE!</v>
      </c>
      <c r="J18" s="33" t="e">
        <f t="shared" si="4"/>
        <v>#VALUE!</v>
      </c>
    </row>
    <row r="19" spans="2:10" ht="27.95" customHeight="1" x14ac:dyDescent="0.3">
      <c r="B19" s="28">
        <v>13</v>
      </c>
      <c r="C19" s="29" t="s">
        <v>12</v>
      </c>
      <c r="D19" s="38"/>
      <c r="E19" s="31" t="str">
        <f t="shared" si="0"/>
        <v>automatisch berechnet</v>
      </c>
      <c r="F19" s="32" t="s">
        <v>35</v>
      </c>
      <c r="G19" s="26" t="str">
        <f t="shared" si="1"/>
        <v/>
      </c>
      <c r="H19" s="26" t="str">
        <f t="shared" si="2"/>
        <v/>
      </c>
      <c r="I19" s="33" t="e">
        <f t="shared" si="3"/>
        <v>#VALUE!</v>
      </c>
      <c r="J19" s="33" t="e">
        <f t="shared" si="4"/>
        <v>#VALUE!</v>
      </c>
    </row>
    <row r="20" spans="2:10" ht="27.95" customHeight="1" x14ac:dyDescent="0.3">
      <c r="B20" s="34">
        <v>14</v>
      </c>
      <c r="C20" s="35" t="s">
        <v>13</v>
      </c>
      <c r="D20" s="39"/>
      <c r="E20" s="37" t="str">
        <f t="shared" si="0"/>
        <v>automatisch berechnet</v>
      </c>
      <c r="F20" s="32" t="s">
        <v>36</v>
      </c>
      <c r="G20" s="26" t="str">
        <f t="shared" si="1"/>
        <v/>
      </c>
      <c r="H20" s="26" t="str">
        <f t="shared" si="2"/>
        <v/>
      </c>
      <c r="I20" s="33" t="e">
        <f t="shared" si="3"/>
        <v>#VALUE!</v>
      </c>
      <c r="J20" s="33" t="e">
        <f t="shared" si="4"/>
        <v>#VALUE!</v>
      </c>
    </row>
    <row r="21" spans="2:10" ht="27.95" customHeight="1" x14ac:dyDescent="0.3">
      <c r="B21" s="28">
        <v>15</v>
      </c>
      <c r="C21" s="29" t="s">
        <v>14</v>
      </c>
      <c r="D21" s="38"/>
      <c r="E21" s="31" t="str">
        <f t="shared" si="0"/>
        <v>automatisch berechnet</v>
      </c>
      <c r="F21" s="32" t="s">
        <v>37</v>
      </c>
      <c r="G21" s="26" t="str">
        <f t="shared" si="1"/>
        <v/>
      </c>
      <c r="H21" s="26" t="str">
        <f t="shared" si="2"/>
        <v/>
      </c>
      <c r="I21" s="33" t="e">
        <f t="shared" si="3"/>
        <v>#VALUE!</v>
      </c>
      <c r="J21" s="33" t="e">
        <f t="shared" si="4"/>
        <v>#VALUE!</v>
      </c>
    </row>
    <row r="22" spans="2:10" ht="27.95" customHeight="1" x14ac:dyDescent="0.3">
      <c r="B22" s="34">
        <v>16</v>
      </c>
      <c r="C22" s="35" t="s">
        <v>15</v>
      </c>
      <c r="D22" s="39"/>
      <c r="E22" s="37" t="str">
        <f t="shared" si="0"/>
        <v>automatisch berechnet</v>
      </c>
      <c r="F22" s="32" t="s">
        <v>38</v>
      </c>
      <c r="G22" s="26" t="str">
        <f t="shared" si="1"/>
        <v/>
      </c>
      <c r="H22" s="26" t="str">
        <f t="shared" si="2"/>
        <v/>
      </c>
      <c r="I22" s="33" t="e">
        <f t="shared" si="3"/>
        <v>#VALUE!</v>
      </c>
      <c r="J22" s="33" t="e">
        <f t="shared" si="4"/>
        <v>#VALUE!</v>
      </c>
    </row>
    <row r="23" spans="2:10" ht="35.1" customHeight="1" x14ac:dyDescent="0.3">
      <c r="B23" s="28">
        <v>17</v>
      </c>
      <c r="C23" s="29" t="s">
        <v>16</v>
      </c>
      <c r="D23" s="38"/>
      <c r="E23" s="31" t="str">
        <f t="shared" si="0"/>
        <v>automatisch berechnet</v>
      </c>
      <c r="F23" s="32" t="s">
        <v>39</v>
      </c>
      <c r="G23" s="26" t="str">
        <f t="shared" si="1"/>
        <v/>
      </c>
      <c r="H23" s="26" t="str">
        <f t="shared" si="2"/>
        <v/>
      </c>
      <c r="I23" s="33" t="e">
        <f t="shared" si="3"/>
        <v>#VALUE!</v>
      </c>
      <c r="J23" s="33" t="e">
        <f t="shared" si="4"/>
        <v>#VALUE!</v>
      </c>
    </row>
    <row r="24" spans="2:10" ht="27.95" customHeight="1" x14ac:dyDescent="0.3">
      <c r="B24" s="34">
        <v>18</v>
      </c>
      <c r="C24" s="35" t="s">
        <v>17</v>
      </c>
      <c r="D24" s="39"/>
      <c r="E24" s="37" t="str">
        <f t="shared" si="0"/>
        <v>automatisch berechnet</v>
      </c>
      <c r="F24" s="32" t="s">
        <v>40</v>
      </c>
      <c r="G24" s="26" t="str">
        <f t="shared" si="1"/>
        <v/>
      </c>
      <c r="H24" s="26" t="str">
        <f t="shared" si="2"/>
        <v/>
      </c>
      <c r="I24" s="33" t="e">
        <f t="shared" si="3"/>
        <v>#VALUE!</v>
      </c>
      <c r="J24" s="33" t="e">
        <f t="shared" si="4"/>
        <v>#VALUE!</v>
      </c>
    </row>
    <row r="25" spans="2:10" ht="27.95" customHeight="1" x14ac:dyDescent="0.3">
      <c r="B25" s="28">
        <v>19</v>
      </c>
      <c r="C25" s="29" t="s">
        <v>18</v>
      </c>
      <c r="D25" s="38"/>
      <c r="E25" s="31" t="str">
        <f t="shared" si="0"/>
        <v>automatisch berechnet</v>
      </c>
      <c r="F25" s="32" t="s">
        <v>41</v>
      </c>
      <c r="G25" s="26" t="str">
        <f t="shared" si="1"/>
        <v/>
      </c>
      <c r="H25" s="26" t="str">
        <f t="shared" si="2"/>
        <v/>
      </c>
      <c r="I25" s="33" t="e">
        <f t="shared" si="3"/>
        <v>#VALUE!</v>
      </c>
      <c r="J25" s="33" t="e">
        <f t="shared" si="4"/>
        <v>#VALUE!</v>
      </c>
    </row>
    <row r="26" spans="2:10" ht="27.95" customHeight="1" x14ac:dyDescent="0.3">
      <c r="B26" s="34">
        <v>20</v>
      </c>
      <c r="C26" s="35" t="s">
        <v>19</v>
      </c>
      <c r="D26" s="39"/>
      <c r="E26" s="37" t="str">
        <f t="shared" si="0"/>
        <v>automatisch berechnet</v>
      </c>
      <c r="F26" s="32" t="s">
        <v>42</v>
      </c>
      <c r="G26" s="26" t="str">
        <f t="shared" si="1"/>
        <v/>
      </c>
      <c r="H26" s="26" t="str">
        <f t="shared" si="2"/>
        <v/>
      </c>
      <c r="I26" s="33" t="e">
        <f t="shared" si="3"/>
        <v>#VALUE!</v>
      </c>
      <c r="J26" s="33" t="e">
        <f t="shared" si="4"/>
        <v>#VALUE!</v>
      </c>
    </row>
    <row r="27" spans="2:10" ht="35.1" customHeight="1" x14ac:dyDescent="0.3">
      <c r="B27" s="28">
        <v>21</v>
      </c>
      <c r="C27" s="29" t="s">
        <v>45</v>
      </c>
      <c r="D27" s="38"/>
      <c r="E27" s="31" t="str">
        <f t="shared" si="0"/>
        <v>automatisch berechnet</v>
      </c>
      <c r="F27" s="32" t="s">
        <v>49</v>
      </c>
      <c r="G27" s="26" t="str">
        <f>E27</f>
        <v>automatisch berechnet</v>
      </c>
      <c r="H27" s="26">
        <f>D27</f>
        <v>0</v>
      </c>
      <c r="I27" s="33" t="e">
        <f t="shared" si="3"/>
        <v>#VALUE!</v>
      </c>
      <c r="J27" s="33" t="e">
        <f t="shared" si="4"/>
        <v>#DIV/0!</v>
      </c>
    </row>
    <row r="28" spans="2:10" ht="27.95" customHeight="1" x14ac:dyDescent="0.3">
      <c r="B28" s="34">
        <v>22</v>
      </c>
      <c r="C28" s="35" t="s">
        <v>20</v>
      </c>
      <c r="D28" s="39"/>
      <c r="E28" s="37" t="str">
        <f t="shared" si="0"/>
        <v>automatisch berechnet</v>
      </c>
      <c r="F28" s="32" t="s">
        <v>43</v>
      </c>
      <c r="G28" s="26" t="str">
        <f t="shared" si="1"/>
        <v/>
      </c>
      <c r="H28" s="26" t="str">
        <f t="shared" si="2"/>
        <v/>
      </c>
      <c r="I28" s="33" t="e">
        <f t="shared" si="3"/>
        <v>#VALUE!</v>
      </c>
      <c r="J28" s="33" t="e">
        <f t="shared" si="4"/>
        <v>#VALUE!</v>
      </c>
    </row>
    <row r="29" spans="2:10" x14ac:dyDescent="0.3"/>
    <row r="30" spans="2:10" x14ac:dyDescent="0.3"/>
  </sheetData>
  <sheetProtection sheet="1" objects="1" scenarios="1" selectLockedCells="1"/>
  <conditionalFormatting sqref="D4">
    <cfRule type="cellIs" dxfId="6" priority="1" operator="lessThan">
      <formula>1</formula>
    </cfRule>
  </conditionalFormatting>
  <pageMargins left="0.7" right="0.7" top="0.78740157499999996" bottom="0.78740157499999996" header="0.3" footer="0.3"/>
  <pageSetup paperSize="9" orientation="portrait" r:id="rId1"/>
  <ignoredErrors>
    <ignoredError sqref="G16:H16 G27:H27" formula="1"/>
    <ignoredError sqref="I7:J7 I8:J28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5F94-1EE9-46B8-B678-BB1309EF375A}">
  <dimension ref="C12:M42"/>
  <sheetViews>
    <sheetView zoomScale="106" zoomScaleNormal="106" workbookViewId="0">
      <selection activeCell="P12" sqref="P12"/>
    </sheetView>
  </sheetViews>
  <sheetFormatPr baseColWidth="10" defaultColWidth="11.42578125" defaultRowHeight="15" x14ac:dyDescent="0.25"/>
  <cols>
    <col min="1" max="16384" width="11.42578125" style="1"/>
  </cols>
  <sheetData>
    <row r="12" spans="13:13" x14ac:dyDescent="0.25">
      <c r="M12"/>
    </row>
    <row r="42" spans="3:7" ht="158.25" customHeight="1" x14ac:dyDescent="0.25">
      <c r="C42" s="6" t="s">
        <v>51</v>
      </c>
      <c r="D42" s="6"/>
      <c r="E42" s="6"/>
      <c r="F42" s="6"/>
      <c r="G42" s="6"/>
    </row>
  </sheetData>
  <mergeCells count="1">
    <mergeCell ref="C42:G42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F79F-F4D0-4699-B0F7-98D2BCF91920}">
  <dimension ref="A5:I28"/>
  <sheetViews>
    <sheetView zoomScale="150" workbookViewId="0">
      <selection activeCell="C7" sqref="C7"/>
    </sheetView>
  </sheetViews>
  <sheetFormatPr baseColWidth="10" defaultRowHeight="15" x14ac:dyDescent="0.25"/>
  <cols>
    <col min="1" max="1" width="37.85546875" style="2" customWidth="1"/>
    <col min="2" max="2" width="9.140625" style="3" customWidth="1"/>
    <col min="3" max="3" width="31.42578125" style="4" customWidth="1"/>
    <col min="4" max="4" width="28.140625" style="4" customWidth="1"/>
    <col min="5" max="5" width="28.85546875" style="4" customWidth="1"/>
    <col min="6" max="8" width="10.85546875" style="5"/>
    <col min="9" max="9" width="19.85546875" style="5" customWidth="1"/>
  </cols>
  <sheetData>
    <row r="5" spans="1:9" ht="15.75" thickBot="1" x14ac:dyDescent="0.3"/>
    <row r="6" spans="1:9" s="22" customFormat="1" ht="33" x14ac:dyDescent="0.25">
      <c r="A6" s="19" t="s">
        <v>52</v>
      </c>
      <c r="B6" s="7" t="s">
        <v>53</v>
      </c>
      <c r="C6" s="20" t="s">
        <v>66</v>
      </c>
      <c r="D6" s="20" t="s">
        <v>54</v>
      </c>
      <c r="E6" s="20" t="s">
        <v>55</v>
      </c>
      <c r="F6" s="7" t="s">
        <v>56</v>
      </c>
      <c r="G6" s="7" t="s">
        <v>57</v>
      </c>
      <c r="H6" s="7" t="s">
        <v>58</v>
      </c>
      <c r="I6" s="21" t="s">
        <v>59</v>
      </c>
    </row>
    <row r="7" spans="1:9" ht="33" x14ac:dyDescent="0.3">
      <c r="A7" s="8" t="s">
        <v>24</v>
      </c>
      <c r="B7" s="9" t="e">
        <f>Eingabe!D7/Eingabe!$D$4*100</f>
        <v>#DIV/0!</v>
      </c>
      <c r="C7" s="10"/>
      <c r="D7" s="10"/>
      <c r="E7" s="10"/>
      <c r="F7" s="11"/>
      <c r="G7" s="11"/>
      <c r="H7" s="11"/>
      <c r="I7" s="12"/>
    </row>
    <row r="8" spans="1:9" ht="16.5" x14ac:dyDescent="0.3">
      <c r="A8" s="8" t="s">
        <v>25</v>
      </c>
      <c r="B8" s="9" t="e">
        <f>Eingabe!D8/Eingabe!$D$4*100</f>
        <v>#DIV/0!</v>
      </c>
      <c r="C8" s="10"/>
      <c r="D8" s="10"/>
      <c r="E8" s="10"/>
      <c r="F8" s="11"/>
      <c r="G8" s="11"/>
      <c r="H8" s="11"/>
      <c r="I8" s="12"/>
    </row>
    <row r="9" spans="1:9" ht="33" x14ac:dyDescent="0.3">
      <c r="A9" s="8" t="s">
        <v>26</v>
      </c>
      <c r="B9" s="9" t="e">
        <f>Eingabe!D9/Eingabe!$D$4*100</f>
        <v>#DIV/0!</v>
      </c>
      <c r="C9" s="10"/>
      <c r="D9" s="10"/>
      <c r="E9" s="10"/>
      <c r="F9" s="11"/>
      <c r="G9" s="11"/>
      <c r="H9" s="11"/>
      <c r="I9" s="12"/>
    </row>
    <row r="10" spans="1:9" ht="33" x14ac:dyDescent="0.3">
      <c r="A10" s="8" t="s">
        <v>27</v>
      </c>
      <c r="B10" s="9" t="e">
        <f>Eingabe!D10/Eingabe!$D$4*100</f>
        <v>#DIV/0!</v>
      </c>
      <c r="C10" s="10"/>
      <c r="D10" s="10"/>
      <c r="E10" s="10"/>
      <c r="F10" s="11"/>
      <c r="G10" s="11"/>
      <c r="H10" s="11"/>
      <c r="I10" s="12"/>
    </row>
    <row r="11" spans="1:9" ht="16.5" x14ac:dyDescent="0.3">
      <c r="A11" s="8" t="s">
        <v>28</v>
      </c>
      <c r="B11" s="9" t="e">
        <f>Eingabe!D11/Eingabe!$D$4*100</f>
        <v>#DIV/0!</v>
      </c>
      <c r="C11" s="10"/>
      <c r="D11" s="10"/>
      <c r="E11" s="10"/>
      <c r="F11" s="11"/>
      <c r="G11" s="11"/>
      <c r="H11" s="11"/>
      <c r="I11" s="12"/>
    </row>
    <row r="12" spans="1:9" ht="33" x14ac:dyDescent="0.3">
      <c r="A12" s="8" t="s">
        <v>60</v>
      </c>
      <c r="B12" s="9" t="e">
        <f>Eingabe!D12/Eingabe!$D$4*100</f>
        <v>#DIV/0!</v>
      </c>
      <c r="C12" s="10"/>
      <c r="D12" s="10"/>
      <c r="E12" s="10"/>
      <c r="F12" s="11"/>
      <c r="G12" s="11"/>
      <c r="H12" s="11"/>
      <c r="I12" s="12"/>
    </row>
    <row r="13" spans="1:9" ht="16.5" x14ac:dyDescent="0.3">
      <c r="A13" s="8" t="s">
        <v>61</v>
      </c>
      <c r="B13" s="9" t="e">
        <f>Eingabe!D13/Eingabe!$D$4*100</f>
        <v>#DIV/0!</v>
      </c>
      <c r="C13" s="10"/>
      <c r="D13" s="10"/>
      <c r="E13" s="10"/>
      <c r="F13" s="11"/>
      <c r="G13" s="11"/>
      <c r="H13" s="11"/>
      <c r="I13" s="12"/>
    </row>
    <row r="14" spans="1:9" ht="33" x14ac:dyDescent="0.3">
      <c r="A14" s="8" t="s">
        <v>62</v>
      </c>
      <c r="B14" s="9" t="e">
        <f>Eingabe!D14/Eingabe!$D$4*100</f>
        <v>#DIV/0!</v>
      </c>
      <c r="C14" s="10"/>
      <c r="D14" s="10"/>
      <c r="E14" s="10"/>
      <c r="F14" s="11"/>
      <c r="G14" s="11"/>
      <c r="H14" s="11"/>
      <c r="I14" s="12"/>
    </row>
    <row r="15" spans="1:9" ht="16.5" x14ac:dyDescent="0.3">
      <c r="A15" s="8" t="s">
        <v>32</v>
      </c>
      <c r="B15" s="9" t="e">
        <f>Eingabe!D15/Eingabe!$D$4*100</f>
        <v>#DIV/0!</v>
      </c>
      <c r="C15" s="10"/>
      <c r="D15" s="10"/>
      <c r="E15" s="10"/>
      <c r="F15" s="11"/>
      <c r="G15" s="11"/>
      <c r="H15" s="11"/>
      <c r="I15" s="12"/>
    </row>
    <row r="16" spans="1:9" ht="33" x14ac:dyDescent="0.3">
      <c r="A16" s="8" t="s">
        <v>63</v>
      </c>
      <c r="B16" s="9" t="e">
        <f>Eingabe!E16/Eingabe!$D$4*100</f>
        <v>#VALUE!</v>
      </c>
      <c r="C16" s="10"/>
      <c r="D16" s="10"/>
      <c r="E16" s="10"/>
      <c r="F16" s="11"/>
      <c r="G16" s="11"/>
      <c r="H16" s="11"/>
      <c r="I16" s="12"/>
    </row>
    <row r="17" spans="1:9" ht="33" x14ac:dyDescent="0.3">
      <c r="A17" s="8" t="s">
        <v>33</v>
      </c>
      <c r="B17" s="9" t="e">
        <f>Eingabe!D17/Eingabe!$D$4*100</f>
        <v>#DIV/0!</v>
      </c>
      <c r="C17" s="10"/>
      <c r="D17" s="10"/>
      <c r="E17" s="10"/>
      <c r="F17" s="11"/>
      <c r="G17" s="11"/>
      <c r="H17" s="11"/>
      <c r="I17" s="12"/>
    </row>
    <row r="18" spans="1:9" ht="33" x14ac:dyDescent="0.3">
      <c r="A18" s="8" t="s">
        <v>34</v>
      </c>
      <c r="B18" s="9" t="e">
        <f>Eingabe!D18/Eingabe!$D$4*100</f>
        <v>#DIV/0!</v>
      </c>
      <c r="C18" s="10"/>
      <c r="D18" s="10"/>
      <c r="E18" s="10"/>
      <c r="F18" s="11"/>
      <c r="G18" s="11"/>
      <c r="H18" s="11"/>
      <c r="I18" s="12"/>
    </row>
    <row r="19" spans="1:9" ht="16.5" x14ac:dyDescent="0.3">
      <c r="A19" s="8" t="s">
        <v>35</v>
      </c>
      <c r="B19" s="9" t="e">
        <f>Eingabe!D19/Eingabe!$D$4*100</f>
        <v>#DIV/0!</v>
      </c>
      <c r="C19" s="10"/>
      <c r="D19" s="10"/>
      <c r="E19" s="10"/>
      <c r="F19" s="11"/>
      <c r="G19" s="11"/>
      <c r="H19" s="11"/>
      <c r="I19" s="12"/>
    </row>
    <row r="20" spans="1:9" ht="16.5" x14ac:dyDescent="0.3">
      <c r="A20" s="8" t="s">
        <v>36</v>
      </c>
      <c r="B20" s="9" t="e">
        <f>Eingabe!D20/Eingabe!$D$4*100</f>
        <v>#DIV/0!</v>
      </c>
      <c r="C20" s="10"/>
      <c r="D20" s="10"/>
      <c r="E20" s="10"/>
      <c r="F20" s="11"/>
      <c r="G20" s="11"/>
      <c r="H20" s="11"/>
      <c r="I20" s="12"/>
    </row>
    <row r="21" spans="1:9" ht="16.5" x14ac:dyDescent="0.3">
      <c r="A21" s="8" t="s">
        <v>37</v>
      </c>
      <c r="B21" s="9" t="e">
        <f>Eingabe!D21/Eingabe!$D$4*100</f>
        <v>#DIV/0!</v>
      </c>
      <c r="C21" s="10"/>
      <c r="D21" s="10"/>
      <c r="E21" s="10"/>
      <c r="F21" s="11"/>
      <c r="G21" s="11"/>
      <c r="H21" s="11"/>
      <c r="I21" s="12"/>
    </row>
    <row r="22" spans="1:9" ht="16.5" x14ac:dyDescent="0.3">
      <c r="A22" s="8" t="s">
        <v>64</v>
      </c>
      <c r="B22" s="9" t="e">
        <f>Eingabe!D22/Eingabe!$D$4*100</f>
        <v>#DIV/0!</v>
      </c>
      <c r="C22" s="10"/>
      <c r="D22" s="10"/>
      <c r="E22" s="10"/>
      <c r="F22" s="11"/>
      <c r="G22" s="11"/>
      <c r="H22" s="11"/>
      <c r="I22" s="12"/>
    </row>
    <row r="23" spans="1:9" ht="33" x14ac:dyDescent="0.3">
      <c r="A23" s="8" t="s">
        <v>39</v>
      </c>
      <c r="B23" s="9" t="e">
        <f>Eingabe!D23/Eingabe!$D$4*100</f>
        <v>#DIV/0!</v>
      </c>
      <c r="C23" s="10"/>
      <c r="D23" s="10"/>
      <c r="E23" s="10"/>
      <c r="F23" s="11"/>
      <c r="G23" s="11"/>
      <c r="H23" s="11"/>
      <c r="I23" s="12"/>
    </row>
    <row r="24" spans="1:9" ht="33" x14ac:dyDescent="0.3">
      <c r="A24" s="8" t="s">
        <v>40</v>
      </c>
      <c r="B24" s="9" t="e">
        <f>Eingabe!D24/Eingabe!$D$4*100</f>
        <v>#DIV/0!</v>
      </c>
      <c r="C24" s="10"/>
      <c r="D24" s="10"/>
      <c r="E24" s="10"/>
      <c r="F24" s="11"/>
      <c r="G24" s="11"/>
      <c r="H24" s="11"/>
      <c r="I24" s="12"/>
    </row>
    <row r="25" spans="1:9" ht="33" x14ac:dyDescent="0.3">
      <c r="A25" s="8" t="s">
        <v>41</v>
      </c>
      <c r="B25" s="9" t="e">
        <f>Eingabe!D25/Eingabe!$D$4*100</f>
        <v>#DIV/0!</v>
      </c>
      <c r="C25" s="10"/>
      <c r="D25" s="10"/>
      <c r="E25" s="10"/>
      <c r="F25" s="11"/>
      <c r="G25" s="11"/>
      <c r="H25" s="11"/>
      <c r="I25" s="12"/>
    </row>
    <row r="26" spans="1:9" ht="33" x14ac:dyDescent="0.3">
      <c r="A26" s="8" t="s">
        <v>42</v>
      </c>
      <c r="B26" s="9" t="e">
        <f>Eingabe!D26/Eingabe!$D$4*100</f>
        <v>#DIV/0!</v>
      </c>
      <c r="C26" s="10"/>
      <c r="D26" s="10"/>
      <c r="E26" s="10"/>
      <c r="F26" s="11"/>
      <c r="G26" s="11"/>
      <c r="H26" s="11"/>
      <c r="I26" s="12"/>
    </row>
    <row r="27" spans="1:9" ht="33" x14ac:dyDescent="0.3">
      <c r="A27" s="8" t="s">
        <v>65</v>
      </c>
      <c r="B27" s="9" t="e">
        <f>Eingabe!E27/Eingabe!$D$4*100</f>
        <v>#VALUE!</v>
      </c>
      <c r="C27" s="13"/>
      <c r="D27" s="10"/>
      <c r="E27" s="10"/>
      <c r="F27" s="11"/>
      <c r="G27" s="11"/>
      <c r="H27" s="11"/>
      <c r="I27" s="12"/>
    </row>
    <row r="28" spans="1:9" ht="17.25" thickBot="1" x14ac:dyDescent="0.35">
      <c r="A28" s="14" t="s">
        <v>43</v>
      </c>
      <c r="B28" s="15" t="e">
        <f>Eingabe!D28/Eingabe!$D$4*100</f>
        <v>#DIV/0!</v>
      </c>
      <c r="C28" s="16"/>
      <c r="D28" s="16"/>
      <c r="E28" s="16"/>
      <c r="F28" s="17"/>
      <c r="G28" s="17"/>
      <c r="H28" s="17"/>
      <c r="I28" s="18"/>
    </row>
  </sheetData>
  <conditionalFormatting sqref="B7:B13">
    <cfRule type="cellIs" dxfId="5" priority="10" operator="between">
      <formula>31</formula>
      <formula>100</formula>
    </cfRule>
    <cfRule type="cellIs" dxfId="4" priority="11" operator="between">
      <formula>0</formula>
      <formula>30</formula>
    </cfRule>
  </conditionalFormatting>
  <conditionalFormatting sqref="B14:B22">
    <cfRule type="cellIs" dxfId="3" priority="3" operator="between">
      <formula>0</formula>
      <formula>40</formula>
    </cfRule>
    <cfRule type="cellIs" dxfId="2" priority="4" operator="between">
      <formula>40.1</formula>
      <formula>100</formula>
    </cfRule>
  </conditionalFormatting>
  <conditionalFormatting sqref="B23:B28">
    <cfRule type="cellIs" dxfId="1" priority="1" operator="between">
      <formula>50.1</formula>
      <formula>100</formula>
    </cfRule>
    <cfRule type="cellIs" dxfId="0" priority="2" operator="between">
      <formula>0</formula>
      <formula>50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16CF-F6EC-4E91-9C08-9B7238F9AEFB}">
  <dimension ref="A1"/>
  <sheetViews>
    <sheetView workbookViewId="0">
      <selection activeCell="H13" sqref="H13"/>
    </sheetView>
  </sheetViews>
  <sheetFormatPr baseColWidth="10" defaultRowHeight="16.5" x14ac:dyDescent="0.3"/>
  <cols>
    <col min="1" max="16384" width="11.42578125" style="42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Eingabe</vt:lpstr>
      <vt:lpstr>Auswertung</vt:lpstr>
      <vt:lpstr>Maßnahmenplan</vt:lpstr>
      <vt:lpstr>Tabelle1</vt:lpstr>
    </vt:vector>
  </TitlesOfParts>
  <Company>BG 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Neymanns, Thomas</dc:creator>
  <cp:lastModifiedBy>Office</cp:lastModifiedBy>
  <dcterms:created xsi:type="dcterms:W3CDTF">2026-04-29T11:00:30Z</dcterms:created>
  <dcterms:modified xsi:type="dcterms:W3CDTF">2026-10-07T07:55:35Z</dcterms:modified>
</cp:coreProperties>
</file>